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Krnov/Rozpočet/"/>
    </mc:Choice>
  </mc:AlternateContent>
  <xr:revisionPtr revIDLastSave="0" documentId="8_{4326705D-7A9A-410F-9578-43DA3534CA42}" xr6:coauthVersionLast="40" xr6:coauthVersionMax="40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Pol'!$A$1:$W$37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H41" i="1" s="1"/>
  <c r="I41" i="1" s="1"/>
  <c r="F41" i="1"/>
  <c r="G40" i="1"/>
  <c r="F40" i="1"/>
  <c r="G39" i="1"/>
  <c r="H39" i="1" s="1"/>
  <c r="H42" i="1" s="1"/>
  <c r="F39" i="1"/>
  <c r="G27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V9" i="12"/>
  <c r="V8" i="12" s="1"/>
  <c r="K10" i="12"/>
  <c r="G11" i="12"/>
  <c r="M11" i="12" s="1"/>
  <c r="M10" i="12" s="1"/>
  <c r="I11" i="12"/>
  <c r="I10" i="12" s="1"/>
  <c r="K11" i="12"/>
  <c r="O11" i="12"/>
  <c r="O10" i="12" s="1"/>
  <c r="Q11" i="12"/>
  <c r="Q10" i="12" s="1"/>
  <c r="V11" i="12"/>
  <c r="G12" i="12"/>
  <c r="M12" i="12" s="1"/>
  <c r="I12" i="12"/>
  <c r="K12" i="12"/>
  <c r="O12" i="12"/>
  <c r="Q12" i="12"/>
  <c r="V12" i="12"/>
  <c r="V10" i="12" s="1"/>
  <c r="K13" i="12"/>
  <c r="V13" i="12"/>
  <c r="G14" i="12"/>
  <c r="I14" i="12"/>
  <c r="I13" i="12" s="1"/>
  <c r="K14" i="12"/>
  <c r="M14" i="12"/>
  <c r="O14" i="12"/>
  <c r="Q14" i="12"/>
  <c r="Q13" i="12" s="1"/>
  <c r="V14" i="12"/>
  <c r="G15" i="12"/>
  <c r="M15" i="12" s="1"/>
  <c r="I15" i="12"/>
  <c r="K15" i="12"/>
  <c r="O15" i="12"/>
  <c r="O13" i="12" s="1"/>
  <c r="Q15" i="12"/>
  <c r="V15" i="12"/>
  <c r="G16" i="12"/>
  <c r="I16" i="12"/>
  <c r="K16" i="12"/>
  <c r="M16" i="12"/>
  <c r="O16" i="12"/>
  <c r="Q16" i="12"/>
  <c r="V16" i="12"/>
  <c r="G18" i="12"/>
  <c r="I18" i="12"/>
  <c r="I17" i="12" s="1"/>
  <c r="K18" i="12"/>
  <c r="M18" i="12"/>
  <c r="O18" i="12"/>
  <c r="Q18" i="12"/>
  <c r="Q17" i="12" s="1"/>
  <c r="V18" i="12"/>
  <c r="G19" i="12"/>
  <c r="M19" i="12" s="1"/>
  <c r="I19" i="12"/>
  <c r="K19" i="12"/>
  <c r="O19" i="12"/>
  <c r="O17" i="12" s="1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K17" i="12" s="1"/>
  <c r="O21" i="12"/>
  <c r="Q21" i="12"/>
  <c r="V21" i="12"/>
  <c r="V17" i="12" s="1"/>
  <c r="G23" i="12"/>
  <c r="M23" i="12" s="1"/>
  <c r="M22" i="12" s="1"/>
  <c r="I23" i="12"/>
  <c r="K23" i="12"/>
  <c r="K22" i="12" s="1"/>
  <c r="O23" i="12"/>
  <c r="O22" i="12" s="1"/>
  <c r="Q23" i="12"/>
  <c r="V23" i="12"/>
  <c r="V22" i="12" s="1"/>
  <c r="G24" i="12"/>
  <c r="I24" i="12"/>
  <c r="I22" i="12" s="1"/>
  <c r="K24" i="12"/>
  <c r="M24" i="12"/>
  <c r="O24" i="12"/>
  <c r="Q24" i="12"/>
  <c r="Q22" i="12" s="1"/>
  <c r="V24" i="12"/>
  <c r="G25" i="12"/>
  <c r="M25" i="12" s="1"/>
  <c r="I25" i="12"/>
  <c r="K25" i="12"/>
  <c r="O25" i="12"/>
  <c r="Q25" i="12"/>
  <c r="V25" i="12"/>
  <c r="AE27" i="12"/>
  <c r="AF27" i="12"/>
  <c r="I20" i="1"/>
  <c r="I19" i="1"/>
  <c r="I18" i="1"/>
  <c r="I16" i="1"/>
  <c r="F42" i="1"/>
  <c r="G23" i="1" s="1"/>
  <c r="G42" i="1"/>
  <c r="G25" i="1" s="1"/>
  <c r="A25" i="1" s="1"/>
  <c r="A26" i="1" s="1"/>
  <c r="G26" i="1" s="1"/>
  <c r="H40" i="1"/>
  <c r="I40" i="1" s="1"/>
  <c r="I54" i="1" l="1"/>
  <c r="J50" i="1" s="1"/>
  <c r="I17" i="1"/>
  <c r="I21" i="1" s="1"/>
  <c r="A23" i="1"/>
  <c r="A24" i="1" s="1"/>
  <c r="G24" i="1" s="1"/>
  <c r="A27" i="1" s="1"/>
  <c r="A29" i="1" s="1"/>
  <c r="G29" i="1" s="1"/>
  <c r="G27" i="1" s="1"/>
  <c r="G28" i="1"/>
  <c r="M17" i="12"/>
  <c r="M13" i="12"/>
  <c r="G17" i="12"/>
  <c r="G13" i="12"/>
  <c r="G22" i="12"/>
  <c r="G10" i="12"/>
  <c r="I39" i="1"/>
  <c r="I42" i="1" s="1"/>
  <c r="J41" i="1" s="1"/>
  <c r="J28" i="1"/>
  <c r="J26" i="1"/>
  <c r="G38" i="1"/>
  <c r="F38" i="1"/>
  <c r="H32" i="1"/>
  <c r="J23" i="1"/>
  <c r="J24" i="1"/>
  <c r="J25" i="1"/>
  <c r="J27" i="1"/>
  <c r="E24" i="1"/>
  <c r="E26" i="1"/>
  <c r="J51" i="1" l="1"/>
  <c r="J53" i="1"/>
  <c r="J52" i="1"/>
  <c r="J49" i="1"/>
  <c r="J40" i="1"/>
  <c r="J39" i="1"/>
  <c r="J42" i="1" s="1"/>
  <c r="J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EAB4D1A4-19D8-4E5A-B79B-A5FD154E9CF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2B7F80D-EB55-4FF9-A8B0-B7F85F22984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<sst xmlns="http://schemas.openxmlformats.org/spreadsheetml/2006/main" count="245" uniqueCount="146">
  <si>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</si>
  <si>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</si>
  <si>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</si>
  <si>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</si>
  <si>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</si>
  <si>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</si>
  <si>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</si>
  <si>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</si>
  <si>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</si>
  <si>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</si>
  <si>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</si>
  <si>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</si>
  <si>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</si>
  <si>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</si>
  <si>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</si>
  <si>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</si>
  <si>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</si>
  <si>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</si>
  <si>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</si>
  <si>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</si>
  <si>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</si>
  <si>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</si>
  <si>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</si>
  <si>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</si>
  <si>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</si>
  <si>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</si>
  <si>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</si>
  <si>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</si>
  <si>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</si>
  <si>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</si>
  <si>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</si>
  <si>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</si>
  <si>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</si>
  <si>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</si>
  <si>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</si>
  <si>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</si>
  <si>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</si>
  <si>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</si>
  <si>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</si>
  <si>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</si>
  <si>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</si>
  <si>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</si>
  <si>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</si>
  <si>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</si>
  <si>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Vytápění</t>
  </si>
  <si>
    <t>SO-01</t>
  </si>
  <si>
    <t>D.1.4 Technika prostředí staveb</t>
  </si>
  <si>
    <t>Objekt:</t>
  </si>
  <si>
    <t>Rozpočet:</t>
  </si>
  <si>
    <t>Štefek Ladislav</t>
  </si>
  <si>
    <t>3/2018/Ba</t>
  </si>
  <si>
    <t>Modernizace kuchyně MŠna ulici K.Čapka , parc.č. 5999/1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</si>
  <si>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</si>
  <si>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</si>
  <si>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</si>
  <si>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</si>
  <si>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</si>
  <si>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</si>
  <si>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</si>
  <si>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</si>
  <si>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</si>
  <si>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</si>
  <si>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</si>
  <si>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</si>
  <si>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Celkem za stavbu</t>
  </si>
  <si>
    <t>CZK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</si>
  <si>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</si>
  <si>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</si>
  <si>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</si>
  <si>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</si>
  <si>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</si>
  <si>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</si>
  <si>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</si>
  <si>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</si>
  <si>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</si>
  <si>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</si>
  <si>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</si>
  <si>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</si>
  <si>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</si>
  <si>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</si>
  <si>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</si>
  <si>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</si>
  <si>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</si>
  <si>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</si>
  <si>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</si>
  <si>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</si>
  <si>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</si>
  <si>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</si>
  <si>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</si>
  <si>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</si>
  <si>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</si>
  <si>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</si>
  <si>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</si>
  <si>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</si>
  <si>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</si>
  <si>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</si>
  <si>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</si>
  <si>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</si>
  <si>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</si>
  <si>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</si>
  <si>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</si>
  <si>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</si>
  <si>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</si>
  <si>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</si>
  <si>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733111103R00</t>
  </si>
  <si>
    <t>Potrubí závitové bezešvé běžné nízkotlaké DN 15</t>
  </si>
  <si>
    <t>m</t>
  </si>
  <si>
    <t>RTS 19/ I</t>
  </si>
  <si>
    <t>POL1_</t>
  </si>
  <si>
    <t>734226212RT2</t>
  </si>
  <si>
    <t>Ventil term.přímý,vnitř.z. Heimeier V-exakt DN 15, s termostatickou hlavicí Heimeier K</t>
  </si>
  <si>
    <t>kus</t>
  </si>
  <si>
    <t>734266222R00</t>
  </si>
  <si>
    <t>Šroubení reg.přímé,vnitř.z. Heimeier Regulux DN 15</t>
  </si>
  <si>
    <t>735000912R00</t>
  </si>
  <si>
    <t>vyregulování ventilů s termost.ovládáním</t>
  </si>
  <si>
    <t>735156766R00</t>
  </si>
  <si>
    <t>Otopná tělesa panelová Radik Klasik 33  600/1000</t>
  </si>
  <si>
    <t>998735201R00</t>
  </si>
  <si>
    <t>Přesun hmot pro otopná tělesa, výšky do 6 m</t>
  </si>
  <si>
    <t>POL7_</t>
  </si>
  <si>
    <t>799730356V</t>
  </si>
  <si>
    <t>Vypuštění topného systému v nezbytně nutném rozsahu.</t>
  </si>
  <si>
    <t xml:space="preserve">hod   </t>
  </si>
  <si>
    <t>Vlastní</t>
  </si>
  <si>
    <t>Indiv</t>
  </si>
  <si>
    <t>799730358V</t>
  </si>
  <si>
    <t>Propláchnutí nových topných těles, napuštění topné soustavy , odvzdušnění, oprava poškozeného nátěru</t>
  </si>
  <si>
    <t>799730360V</t>
  </si>
  <si>
    <t>Demontáž stávajících topných těles, vynesení do kontejneru , odvoz , šroz je majetkem investora</t>
  </si>
  <si>
    <t>799730370V</t>
  </si>
  <si>
    <t>Pomocný montážní materiá , těsnící,spojovací</t>
  </si>
  <si>
    <t>kg</t>
  </si>
  <si>
    <t>005121 R</t>
  </si>
  <si>
    <t>Zařízení staveniště</t>
  </si>
  <si>
    <t>Soubor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</si>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</sst>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algorithmName="SHA-512" hashValue="qvBr9IZCCY0cNq29fj775XkeOkYVGKyDfON84C619Z2rhRBct+JqHZ6o25G1AHdEoBNiP+Uhbgi3pV9/WuAbhA==" saltValue="V6qMMkNSFm8xAXndDc4lY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381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52</v>
      </c>
      <c r="E5" s="24"/>
      <c r="F5" s="24"/>
      <c r="G5" s="24"/>
      <c r="H5" s="26" t="s">
        <v>42</v>
      </c>
      <c r="I5" s="121" t="s">
        <v>56</v>
      </c>
      <c r="J5" s="10"/>
    </row>
    <row r="6" spans="1:15" ht="15.75" customHeight="1" x14ac:dyDescent="0.2">
      <c r="A6" s="3"/>
      <c r="B6" s="37"/>
      <c r="C6" s="24"/>
      <c r="D6" s="121" t="s">
        <v>53</v>
      </c>
      <c r="E6" s="24"/>
      <c r="F6" s="24"/>
      <c r="G6" s="24"/>
      <c r="H6" s="26" t="s">
        <v>36</v>
      </c>
      <c r="I6" s="121" t="s">
        <v>57</v>
      </c>
      <c r="J6" s="10"/>
    </row>
    <row r="7" spans="1:15" ht="15.75" customHeight="1" x14ac:dyDescent="0.2">
      <c r="A7" s="3"/>
      <c r="B7" s="38"/>
      <c r="C7" s="25"/>
      <c r="D7" s="102" t="s">
        <v>55</v>
      </c>
      <c r="E7" s="122" t="s">
        <v>54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58</v>
      </c>
      <c r="E8" s="4"/>
      <c r="F8" s="4"/>
      <c r="G8" s="41"/>
      <c r="H8" s="26" t="s">
        <v>42</v>
      </c>
      <c r="I8" s="121" t="s">
        <v>62</v>
      </c>
      <c r="J8" s="10"/>
    </row>
    <row r="9" spans="1:15" ht="15.75" hidden="1" customHeight="1" x14ac:dyDescent="0.2">
      <c r="A9" s="3"/>
      <c r="B9" s="3"/>
      <c r="C9" s="4"/>
      <c r="D9" s="103" t="s">
        <v>59</v>
      </c>
      <c r="E9" s="4"/>
      <c r="F9" s="4"/>
      <c r="G9" s="41"/>
      <c r="H9" s="26" t="s">
        <v>36</v>
      </c>
      <c r="I9" s="30"/>
      <c r="J9" s="10"/>
    </row>
    <row r="10" spans="1:15" ht="15.75" hidden="1" customHeight="1" x14ac:dyDescent="0.2">
      <c r="A10" s="3"/>
      <c r="B10" s="47"/>
      <c r="C10" s="25"/>
      <c r="D10" s="124" t="s">
        <v>61</v>
      </c>
      <c r="E10" s="123" t="s">
        <v>60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SUMIF(F49:F53,A16,I49:I53)+SUMIF(F49:F53,"PSU",I49:I53)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SUMIF(F49:F53,A17,I49:I53)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SUMIF(F49:F53,A18,I49:I53)</f>
        <v>0</v>
      </c>
      <c r="J18" s="82"/>
    </row>
    <row r="19" spans="1:10" ht="23.25" customHeight="1" x14ac:dyDescent="0.2">
      <c r="A19" s="193" t="s">
        <v>76</v>
      </c>
      <c r="B19" s="52" t="s">
        <v>29</v>
      </c>
      <c r="C19" s="53"/>
      <c r="D19" s="54"/>
      <c r="E19" s="80"/>
      <c r="F19" s="81"/>
      <c r="G19" s="80"/>
      <c r="H19" s="81"/>
      <c r="I19" s="80">
        <f>SUMIF(F49:F53,A19,I49:I53)</f>
        <v>0</v>
      </c>
      <c r="J19" s="82"/>
    </row>
    <row r="20" spans="1:10" ht="23.25" customHeight="1" x14ac:dyDescent="0.2">
      <c r="A20" s="193" t="s">
        <v>77</v>
      </c>
      <c r="B20" s="52" t="s">
        <v>30</v>
      </c>
      <c r="C20" s="53"/>
      <c r="D20" s="54"/>
      <c r="E20" s="80"/>
      <c r="F20" s="81"/>
      <c r="G20" s="80"/>
      <c r="H20" s="81"/>
      <c r="I20" s="80">
        <f>SUMIF(F49:F53,A20,I49:I53)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43486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63</v>
      </c>
      <c r="C39" s="146"/>
      <c r="D39" s="147"/>
      <c r="E39" s="147"/>
      <c r="F39" s="148">
        <f>'SO-01 1 Pol'!AE27</f>
        <v>0</v>
      </c>
      <c r="G39" s="149">
        <f>'SO-01 1 Pol'!AF27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'SO-01 1 Pol'!AE27</f>
        <v>0</v>
      </c>
      <c r="G40" s="156">
        <f>'SO-01 1 Pol'!AF27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'SO-01 1 Pol'!AE27</f>
        <v>0</v>
      </c>
      <c r="G41" s="150">
        <f>'SO-01 1 Pol'!AF27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66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67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68</v>
      </c>
      <c r="C49" s="183" t="s">
        <v>69</v>
      </c>
      <c r="D49" s="184"/>
      <c r="E49" s="184"/>
      <c r="F49" s="189" t="s">
        <v>27</v>
      </c>
      <c r="G49" s="190"/>
      <c r="H49" s="190"/>
      <c r="I49" s="190">
        <f>'SO-01 1 Pol'!G8</f>
        <v>0</v>
      </c>
      <c r="J49" s="187" t="str">
        <f>IF(I54=0,"",I49/I54*100)</f>
        <v/>
      </c>
    </row>
    <row r="50" spans="1:10" ht="25.5" customHeight="1" x14ac:dyDescent="0.2">
      <c r="A50" s="177"/>
      <c r="B50" s="182" t="s">
        <v>70</v>
      </c>
      <c r="C50" s="183" t="s">
        <v>71</v>
      </c>
      <c r="D50" s="184"/>
      <c r="E50" s="184"/>
      <c r="F50" s="189" t="s">
        <v>27</v>
      </c>
      <c r="G50" s="190"/>
      <c r="H50" s="190"/>
      <c r="I50" s="190">
        <f>'SO-01 1 Pol'!G10</f>
        <v>0</v>
      </c>
      <c r="J50" s="187" t="str">
        <f>IF(I54=0,"",I50/I54*100)</f>
        <v/>
      </c>
    </row>
    <row r="51" spans="1:10" ht="25.5" customHeight="1" x14ac:dyDescent="0.2">
      <c r="A51" s="177"/>
      <c r="B51" s="182" t="s">
        <v>72</v>
      </c>
      <c r="C51" s="183" t="s">
        <v>73</v>
      </c>
      <c r="D51" s="184"/>
      <c r="E51" s="184"/>
      <c r="F51" s="189" t="s">
        <v>27</v>
      </c>
      <c r="G51" s="190"/>
      <c r="H51" s="190"/>
      <c r="I51" s="190">
        <f>'SO-01 1 Pol'!G13</f>
        <v>0</v>
      </c>
      <c r="J51" s="187" t="str">
        <f>IF(I54=0,"",I51/I54*100)</f>
        <v/>
      </c>
    </row>
    <row r="52" spans="1:10" ht="25.5" customHeight="1" x14ac:dyDescent="0.2">
      <c r="A52" s="177"/>
      <c r="B52" s="182" t="s">
        <v>74</v>
      </c>
      <c r="C52" s="183" t="s">
        <v>75</v>
      </c>
      <c r="D52" s="184"/>
      <c r="E52" s="184"/>
      <c r="F52" s="189" t="s">
        <v>27</v>
      </c>
      <c r="G52" s="190"/>
      <c r="H52" s="190"/>
      <c r="I52" s="190">
        <f>'SO-01 1 Pol'!G17</f>
        <v>0</v>
      </c>
      <c r="J52" s="187" t="str">
        <f>IF(I54=0,"",I52/I54*100)</f>
        <v/>
      </c>
    </row>
    <row r="53" spans="1:10" ht="25.5" customHeight="1" x14ac:dyDescent="0.2">
      <c r="A53" s="177"/>
      <c r="B53" s="182" t="s">
        <v>76</v>
      </c>
      <c r="C53" s="183" t="s">
        <v>29</v>
      </c>
      <c r="D53" s="184"/>
      <c r="E53" s="184"/>
      <c r="F53" s="189" t="s">
        <v>76</v>
      </c>
      <c r="G53" s="190"/>
      <c r="H53" s="190"/>
      <c r="I53" s="190">
        <f>'SO-01 1 Pol'!G22</f>
        <v>0</v>
      </c>
      <c r="J53" s="187" t="str">
        <f>IF(I54=0,"",I53/I54*100)</f>
        <v/>
      </c>
    </row>
    <row r="54" spans="1:10" ht="25.5" customHeight="1" x14ac:dyDescent="0.2">
      <c r="A54" s="178"/>
      <c r="B54" s="185" t="s">
        <v>1</v>
      </c>
      <c r="C54" s="185"/>
      <c r="D54" s="186"/>
      <c r="E54" s="186"/>
      <c r="F54" s="191"/>
      <c r="G54" s="192"/>
      <c r="H54" s="192"/>
      <c r="I54" s="192">
        <f>SUM(I49:I53)</f>
        <v>0</v>
      </c>
      <c r="J54" s="188">
        <f>SUM(J49:J53)</f>
        <v>0</v>
      </c>
    </row>
    <row r="55" spans="1:10" x14ac:dyDescent="0.2">
      <c r="F55" s="133"/>
      <c r="G55" s="132"/>
      <c r="H55" s="133"/>
      <c r="I55" s="132"/>
      <c r="J55" s="134"/>
    </row>
    <row r="56" spans="1:10" x14ac:dyDescent="0.2">
      <c r="F56" s="133"/>
      <c r="G56" s="132"/>
      <c r="H56" s="133"/>
      <c r="I56" s="132"/>
      <c r="J56" s="134"/>
    </row>
    <row r="57" spans="1:10" x14ac:dyDescent="0.2">
      <c r="F57" s="133"/>
      <c r="G57" s="132"/>
      <c r="H57" s="133"/>
      <c r="I57" s="132"/>
      <c r="J57" s="134"/>
    </row>
  </sheetData>
  <sheetProtection algorithmName="SHA-512" hashValue="odAQ//oax/2GR/om4kLwKfojYKHi4mY/XS8Z39fYdd4Tp8e9MDyXeLfB8IWN8mffNXZfJ4S2CMu7Neo0QgHZEQ==" saltValue="V0/FEZ3QOu4+Ew+uLrr08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5jocBvpfbYsU4JZuaX21VD2ZyVtcic/l6p40Xgrqs/aXCcXpGtqAlt5fEB3kJjYAEbAl0dT/fmFyGoXWq/AhHg==" saltValue="DVncjD+vrAptl6RKpuuPO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C2ACB-DF27-4426-B7D0-D59CB5DCBE3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78</v>
      </c>
    </row>
    <row r="2" spans="1:60" ht="24.95" customHeight="1" x14ac:dyDescent="0.2">
      <c r="A2" s="196" t="s">
        <v>8</v>
      </c>
      <c r="B2" s="72" t="s">
        <v>50</v>
      </c>
      <c r="C2" s="199" t="s">
        <v>51</v>
      </c>
      <c r="D2" s="197"/>
      <c r="E2" s="197"/>
      <c r="F2" s="197"/>
      <c r="G2" s="198"/>
      <c r="AG2" t="s">
        <v>79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79</v>
      </c>
      <c r="AG3" t="s">
        <v>80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81</v>
      </c>
    </row>
    <row r="5" spans="1:60" x14ac:dyDescent="0.2">
      <c r="D5" s="194"/>
    </row>
    <row r="6" spans="1:60" ht="38.25" x14ac:dyDescent="0.2">
      <c r="A6" s="206" t="s">
        <v>82</v>
      </c>
      <c r="B6" s="208" t="s">
        <v>83</v>
      </c>
      <c r="C6" s="208" t="s">
        <v>84</v>
      </c>
      <c r="D6" s="207" t="s">
        <v>85</v>
      </c>
      <c r="E6" s="206" t="s">
        <v>86</v>
      </c>
      <c r="F6" s="205" t="s">
        <v>87</v>
      </c>
      <c r="G6" s="206" t="s">
        <v>31</v>
      </c>
      <c r="H6" s="209" t="s">
        <v>32</v>
      </c>
      <c r="I6" s="209" t="s">
        <v>88</v>
      </c>
      <c r="J6" s="209" t="s">
        <v>33</v>
      </c>
      <c r="K6" s="209" t="s">
        <v>89</v>
      </c>
      <c r="L6" s="209" t="s">
        <v>90</v>
      </c>
      <c r="M6" s="209" t="s">
        <v>91</v>
      </c>
      <c r="N6" s="209" t="s">
        <v>92</v>
      </c>
      <c r="O6" s="209" t="s">
        <v>93</v>
      </c>
      <c r="P6" s="209" t="s">
        <v>94</v>
      </c>
      <c r="Q6" s="209" t="s">
        <v>95</v>
      </c>
      <c r="R6" s="209" t="s">
        <v>96</v>
      </c>
      <c r="S6" s="209" t="s">
        <v>97</v>
      </c>
      <c r="T6" s="209" t="s">
        <v>98</v>
      </c>
      <c r="U6" s="209" t="s">
        <v>99</v>
      </c>
      <c r="V6" s="209" t="s">
        <v>100</v>
      </c>
      <c r="W6" s="209" t="s">
        <v>101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3" t="s">
        <v>102</v>
      </c>
      <c r="B8" s="234" t="s">
        <v>68</v>
      </c>
      <c r="C8" s="255" t="s">
        <v>69</v>
      </c>
      <c r="D8" s="235"/>
      <c r="E8" s="236"/>
      <c r="F8" s="237"/>
      <c r="G8" s="237">
        <f>SUMIF(AG9:AG9,"&lt;&gt;NOR",G9:G9)</f>
        <v>0</v>
      </c>
      <c r="H8" s="237"/>
      <c r="I8" s="237">
        <f>SUM(I9:I9)</f>
        <v>0</v>
      </c>
      <c r="J8" s="237"/>
      <c r="K8" s="237">
        <f>SUM(K9:K9)</f>
        <v>0</v>
      </c>
      <c r="L8" s="237"/>
      <c r="M8" s="237">
        <f>SUM(M9:M9)</f>
        <v>0</v>
      </c>
      <c r="N8" s="237"/>
      <c r="O8" s="237">
        <f>SUM(O9:O9)</f>
        <v>0.03</v>
      </c>
      <c r="P8" s="237"/>
      <c r="Q8" s="237">
        <f>SUM(Q9:Q9)</f>
        <v>0</v>
      </c>
      <c r="R8" s="237"/>
      <c r="S8" s="237"/>
      <c r="T8" s="238"/>
      <c r="U8" s="232"/>
      <c r="V8" s="232">
        <f>SUM(V9:V9)</f>
        <v>1.96</v>
      </c>
      <c r="W8" s="232"/>
      <c r="AG8" t="s">
        <v>103</v>
      </c>
    </row>
    <row r="9" spans="1:60" outlineLevel="1" x14ac:dyDescent="0.2">
      <c r="A9" s="246">
        <v>1</v>
      </c>
      <c r="B9" s="247" t="s">
        <v>104</v>
      </c>
      <c r="C9" s="256" t="s">
        <v>105</v>
      </c>
      <c r="D9" s="248" t="s">
        <v>106</v>
      </c>
      <c r="E9" s="249">
        <v>5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51">
        <v>6.8800000000000007E-3</v>
      </c>
      <c r="O9" s="251">
        <f>ROUND(E9*N9,2)</f>
        <v>0.03</v>
      </c>
      <c r="P9" s="251">
        <v>0</v>
      </c>
      <c r="Q9" s="251">
        <f>ROUND(E9*P9,2)</f>
        <v>0</v>
      </c>
      <c r="R9" s="251"/>
      <c r="S9" s="251" t="s">
        <v>107</v>
      </c>
      <c r="T9" s="252" t="s">
        <v>107</v>
      </c>
      <c r="U9" s="230">
        <v>0.39200000000000002</v>
      </c>
      <c r="V9" s="230">
        <f>ROUND(E9*U9,2)</f>
        <v>1.96</v>
      </c>
      <c r="W9" s="230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33" t="s">
        <v>102</v>
      </c>
      <c r="B10" s="234" t="s">
        <v>70</v>
      </c>
      <c r="C10" s="255" t="s">
        <v>71</v>
      </c>
      <c r="D10" s="235"/>
      <c r="E10" s="236"/>
      <c r="F10" s="237"/>
      <c r="G10" s="237">
        <f>SUMIF(AG11:AG12,"&lt;&gt;NOR",G11:G12)</f>
        <v>0</v>
      </c>
      <c r="H10" s="237"/>
      <c r="I10" s="237">
        <f>SUM(I11:I12)</f>
        <v>0</v>
      </c>
      <c r="J10" s="237"/>
      <c r="K10" s="237">
        <f>SUM(K11:K12)</f>
        <v>0</v>
      </c>
      <c r="L10" s="237"/>
      <c r="M10" s="237">
        <f>SUM(M11:M12)</f>
        <v>0</v>
      </c>
      <c r="N10" s="237"/>
      <c r="O10" s="237">
        <f>SUM(O11:O12)</f>
        <v>0</v>
      </c>
      <c r="P10" s="237"/>
      <c r="Q10" s="237">
        <f>SUM(Q11:Q12)</f>
        <v>0</v>
      </c>
      <c r="R10" s="237"/>
      <c r="S10" s="237"/>
      <c r="T10" s="238"/>
      <c r="U10" s="232"/>
      <c r="V10" s="232">
        <f>SUM(V11:V12)</f>
        <v>0.99</v>
      </c>
      <c r="W10" s="232"/>
      <c r="AG10" t="s">
        <v>103</v>
      </c>
    </row>
    <row r="11" spans="1:60" ht="22.5" outlineLevel="1" x14ac:dyDescent="0.2">
      <c r="A11" s="246">
        <v>2</v>
      </c>
      <c r="B11" s="247" t="s">
        <v>109</v>
      </c>
      <c r="C11" s="256" t="s">
        <v>110</v>
      </c>
      <c r="D11" s="248" t="s">
        <v>111</v>
      </c>
      <c r="E11" s="249">
        <v>3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51">
        <v>3.4000000000000002E-4</v>
      </c>
      <c r="O11" s="251">
        <f>ROUND(E11*N11,2)</f>
        <v>0</v>
      </c>
      <c r="P11" s="251">
        <v>0</v>
      </c>
      <c r="Q11" s="251">
        <f>ROUND(E11*P11,2)</f>
        <v>0</v>
      </c>
      <c r="R11" s="251"/>
      <c r="S11" s="251" t="s">
        <v>107</v>
      </c>
      <c r="T11" s="252" t="s">
        <v>107</v>
      </c>
      <c r="U11" s="230">
        <v>0.24700000000000003</v>
      </c>
      <c r="V11" s="230">
        <f>ROUND(E11*U11,2)</f>
        <v>0.74</v>
      </c>
      <c r="W11" s="230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6">
        <v>3</v>
      </c>
      <c r="B12" s="247" t="s">
        <v>112</v>
      </c>
      <c r="C12" s="256" t="s">
        <v>113</v>
      </c>
      <c r="D12" s="248" t="s">
        <v>111</v>
      </c>
      <c r="E12" s="249">
        <v>3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51">
        <v>2.6000000000000003E-4</v>
      </c>
      <c r="O12" s="251">
        <f>ROUND(E12*N12,2)</f>
        <v>0</v>
      </c>
      <c r="P12" s="251">
        <v>0</v>
      </c>
      <c r="Q12" s="251">
        <f>ROUND(E12*P12,2)</f>
        <v>0</v>
      </c>
      <c r="R12" s="251"/>
      <c r="S12" s="251" t="s">
        <v>107</v>
      </c>
      <c r="T12" s="252" t="s">
        <v>107</v>
      </c>
      <c r="U12" s="230">
        <v>8.2000000000000003E-2</v>
      </c>
      <c r="V12" s="230">
        <f>ROUND(E12*U12,2)</f>
        <v>0.25</v>
      </c>
      <c r="W12" s="230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108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33" t="s">
        <v>102</v>
      </c>
      <c r="B13" s="234" t="s">
        <v>72</v>
      </c>
      <c r="C13" s="255" t="s">
        <v>73</v>
      </c>
      <c r="D13" s="235"/>
      <c r="E13" s="236"/>
      <c r="F13" s="237"/>
      <c r="G13" s="237">
        <f>SUMIF(AG14:AG16,"&lt;&gt;NOR",G14:G16)</f>
        <v>0</v>
      </c>
      <c r="H13" s="237"/>
      <c r="I13" s="237">
        <f>SUM(I14:I16)</f>
        <v>0</v>
      </c>
      <c r="J13" s="237"/>
      <c r="K13" s="237">
        <f>SUM(K14:K16)</f>
        <v>0</v>
      </c>
      <c r="L13" s="237"/>
      <c r="M13" s="237">
        <f>SUM(M14:M16)</f>
        <v>0</v>
      </c>
      <c r="N13" s="237"/>
      <c r="O13" s="237">
        <f>SUM(O14:O16)</f>
        <v>0.17</v>
      </c>
      <c r="P13" s="237"/>
      <c r="Q13" s="237">
        <f>SUM(Q14:Q16)</f>
        <v>0</v>
      </c>
      <c r="R13" s="237"/>
      <c r="S13" s="237"/>
      <c r="T13" s="238"/>
      <c r="U13" s="232"/>
      <c r="V13" s="232">
        <f>SUM(V14:V16)</f>
        <v>3.95</v>
      </c>
      <c r="W13" s="232"/>
      <c r="AG13" t="s">
        <v>103</v>
      </c>
    </row>
    <row r="14" spans="1:60" outlineLevel="1" x14ac:dyDescent="0.2">
      <c r="A14" s="246">
        <v>4</v>
      </c>
      <c r="B14" s="247" t="s">
        <v>114</v>
      </c>
      <c r="C14" s="256" t="s">
        <v>115</v>
      </c>
      <c r="D14" s="248" t="s">
        <v>111</v>
      </c>
      <c r="E14" s="249">
        <v>3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51">
        <v>0</v>
      </c>
      <c r="O14" s="251">
        <f>ROUND(E14*N14,2)</f>
        <v>0</v>
      </c>
      <c r="P14" s="251">
        <v>0</v>
      </c>
      <c r="Q14" s="251">
        <f>ROUND(E14*P14,2)</f>
        <v>0</v>
      </c>
      <c r="R14" s="251"/>
      <c r="S14" s="251" t="s">
        <v>107</v>
      </c>
      <c r="T14" s="252" t="s">
        <v>107</v>
      </c>
      <c r="U14" s="230">
        <v>0.26800000000000002</v>
      </c>
      <c r="V14" s="230">
        <f>ROUND(E14*U14,2)</f>
        <v>0.8</v>
      </c>
      <c r="W14" s="230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108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9">
        <v>5</v>
      </c>
      <c r="B15" s="240" t="s">
        <v>116</v>
      </c>
      <c r="C15" s="257" t="s">
        <v>117</v>
      </c>
      <c r="D15" s="241" t="s">
        <v>111</v>
      </c>
      <c r="E15" s="242">
        <v>3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4">
        <v>5.5100000000000003E-2</v>
      </c>
      <c r="O15" s="244">
        <f>ROUND(E15*N15,2)</f>
        <v>0.17</v>
      </c>
      <c r="P15" s="244">
        <v>0</v>
      </c>
      <c r="Q15" s="244">
        <f>ROUND(E15*P15,2)</f>
        <v>0</v>
      </c>
      <c r="R15" s="244"/>
      <c r="S15" s="244" t="s">
        <v>107</v>
      </c>
      <c r="T15" s="245" t="s">
        <v>107</v>
      </c>
      <c r="U15" s="230">
        <v>1.0490000000000002</v>
      </c>
      <c r="V15" s="230">
        <f>ROUND(E15*U15,2)</f>
        <v>3.15</v>
      </c>
      <c r="W15" s="230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108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>
        <v>6</v>
      </c>
      <c r="B16" s="228" t="s">
        <v>118</v>
      </c>
      <c r="C16" s="258" t="s">
        <v>119</v>
      </c>
      <c r="D16" s="229" t="s">
        <v>0</v>
      </c>
      <c r="E16" s="253"/>
      <c r="F16" s="231"/>
      <c r="G16" s="230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107</v>
      </c>
      <c r="T16" s="230" t="s">
        <v>107</v>
      </c>
      <c r="U16" s="230">
        <v>0</v>
      </c>
      <c r="V16" s="230">
        <f>ROUND(E16*U16,2)</f>
        <v>0</v>
      </c>
      <c r="W16" s="230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120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33" t="s">
        <v>102</v>
      </c>
      <c r="B17" s="234" t="s">
        <v>74</v>
      </c>
      <c r="C17" s="255" t="s">
        <v>75</v>
      </c>
      <c r="D17" s="235"/>
      <c r="E17" s="236"/>
      <c r="F17" s="237"/>
      <c r="G17" s="237">
        <f>SUMIF(AG18:AG21,"&lt;&gt;NOR",G18:G21)</f>
        <v>0</v>
      </c>
      <c r="H17" s="237"/>
      <c r="I17" s="237">
        <f>SUM(I18:I21)</f>
        <v>0</v>
      </c>
      <c r="J17" s="237"/>
      <c r="K17" s="237">
        <f>SUM(K18:K21)</f>
        <v>0</v>
      </c>
      <c r="L17" s="237"/>
      <c r="M17" s="237">
        <f>SUM(M18:M21)</f>
        <v>0</v>
      </c>
      <c r="N17" s="237"/>
      <c r="O17" s="237">
        <f>SUM(O18:O21)</f>
        <v>0</v>
      </c>
      <c r="P17" s="237"/>
      <c r="Q17" s="237">
        <f>SUM(Q18:Q21)</f>
        <v>0</v>
      </c>
      <c r="R17" s="237"/>
      <c r="S17" s="237"/>
      <c r="T17" s="238"/>
      <c r="U17" s="232"/>
      <c r="V17" s="232">
        <f>SUM(V18:V21)</f>
        <v>0</v>
      </c>
      <c r="W17" s="232"/>
      <c r="AG17" t="s">
        <v>103</v>
      </c>
    </row>
    <row r="18" spans="1:60" ht="22.5" outlineLevel="1" x14ac:dyDescent="0.2">
      <c r="A18" s="246">
        <v>7</v>
      </c>
      <c r="B18" s="247" t="s">
        <v>121</v>
      </c>
      <c r="C18" s="256" t="s">
        <v>122</v>
      </c>
      <c r="D18" s="248" t="s">
        <v>123</v>
      </c>
      <c r="E18" s="249">
        <v>4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51">
        <v>0</v>
      </c>
      <c r="O18" s="251">
        <f>ROUND(E18*N18,2)</f>
        <v>0</v>
      </c>
      <c r="P18" s="251">
        <v>0</v>
      </c>
      <c r="Q18" s="251">
        <f>ROUND(E18*P18,2)</f>
        <v>0</v>
      </c>
      <c r="R18" s="251"/>
      <c r="S18" s="251" t="s">
        <v>124</v>
      </c>
      <c r="T18" s="252" t="s">
        <v>125</v>
      </c>
      <c r="U18" s="230">
        <v>0</v>
      </c>
      <c r="V18" s="230">
        <f>ROUND(E18*U18,2)</f>
        <v>0</v>
      </c>
      <c r="W18" s="230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108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33.75" outlineLevel="1" x14ac:dyDescent="0.2">
      <c r="A19" s="246">
        <v>8</v>
      </c>
      <c r="B19" s="247" t="s">
        <v>126</v>
      </c>
      <c r="C19" s="256" t="s">
        <v>127</v>
      </c>
      <c r="D19" s="248" t="s">
        <v>123</v>
      </c>
      <c r="E19" s="249">
        <v>7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51">
        <v>0</v>
      </c>
      <c r="O19" s="251">
        <f>ROUND(E19*N19,2)</f>
        <v>0</v>
      </c>
      <c r="P19" s="251">
        <v>0</v>
      </c>
      <c r="Q19" s="251">
        <f>ROUND(E19*P19,2)</f>
        <v>0</v>
      </c>
      <c r="R19" s="251"/>
      <c r="S19" s="251" t="s">
        <v>124</v>
      </c>
      <c r="T19" s="252" t="s">
        <v>125</v>
      </c>
      <c r="U19" s="230">
        <v>0</v>
      </c>
      <c r="V19" s="230">
        <f>ROUND(E19*U19,2)</f>
        <v>0</v>
      </c>
      <c r="W19" s="230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108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46">
        <v>9</v>
      </c>
      <c r="B20" s="247" t="s">
        <v>128</v>
      </c>
      <c r="C20" s="256" t="s">
        <v>129</v>
      </c>
      <c r="D20" s="248" t="s">
        <v>123</v>
      </c>
      <c r="E20" s="249">
        <v>5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1"/>
      <c r="S20" s="251" t="s">
        <v>124</v>
      </c>
      <c r="T20" s="252" t="s">
        <v>125</v>
      </c>
      <c r="U20" s="230">
        <v>0</v>
      </c>
      <c r="V20" s="230">
        <f>ROUND(E20*U20,2)</f>
        <v>0</v>
      </c>
      <c r="W20" s="230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108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10</v>
      </c>
      <c r="B21" s="247" t="s">
        <v>130</v>
      </c>
      <c r="C21" s="256" t="s">
        <v>131</v>
      </c>
      <c r="D21" s="248" t="s">
        <v>132</v>
      </c>
      <c r="E21" s="249">
        <v>5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51">
        <v>0</v>
      </c>
      <c r="O21" s="251">
        <f>ROUND(E21*N21,2)</f>
        <v>0</v>
      </c>
      <c r="P21" s="251">
        <v>0</v>
      </c>
      <c r="Q21" s="251">
        <f>ROUND(E21*P21,2)</f>
        <v>0</v>
      </c>
      <c r="R21" s="251"/>
      <c r="S21" s="251" t="s">
        <v>124</v>
      </c>
      <c r="T21" s="252" t="s">
        <v>125</v>
      </c>
      <c r="U21" s="230">
        <v>0</v>
      </c>
      <c r="V21" s="230">
        <f>ROUND(E21*U21,2)</f>
        <v>0</v>
      </c>
      <c r="W21" s="230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108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3" t="s">
        <v>102</v>
      </c>
      <c r="B22" s="234" t="s">
        <v>76</v>
      </c>
      <c r="C22" s="255" t="s">
        <v>29</v>
      </c>
      <c r="D22" s="235"/>
      <c r="E22" s="236"/>
      <c r="F22" s="237"/>
      <c r="G22" s="237">
        <f>SUMIF(AG23:AG25,"&lt;&gt;NOR",G23:G25)</f>
        <v>0</v>
      </c>
      <c r="H22" s="237"/>
      <c r="I22" s="237">
        <f>SUM(I23:I25)</f>
        <v>0</v>
      </c>
      <c r="J22" s="237"/>
      <c r="K22" s="237">
        <f>SUM(K23:K25)</f>
        <v>0</v>
      </c>
      <c r="L22" s="237"/>
      <c r="M22" s="237">
        <f>SUM(M23:M25)</f>
        <v>0</v>
      </c>
      <c r="N22" s="237"/>
      <c r="O22" s="237">
        <f>SUM(O23:O25)</f>
        <v>0</v>
      </c>
      <c r="P22" s="237"/>
      <c r="Q22" s="237">
        <f>SUM(Q23:Q25)</f>
        <v>0</v>
      </c>
      <c r="R22" s="237"/>
      <c r="S22" s="237"/>
      <c r="T22" s="238"/>
      <c r="U22" s="232"/>
      <c r="V22" s="232">
        <f>SUM(V23:V25)</f>
        <v>0</v>
      </c>
      <c r="W22" s="232"/>
      <c r="AG22" t="s">
        <v>103</v>
      </c>
    </row>
    <row r="23" spans="1:60" outlineLevel="1" x14ac:dyDescent="0.2">
      <c r="A23" s="246">
        <v>11</v>
      </c>
      <c r="B23" s="247" t="s">
        <v>133</v>
      </c>
      <c r="C23" s="256" t="s">
        <v>134</v>
      </c>
      <c r="D23" s="248" t="s">
        <v>135</v>
      </c>
      <c r="E23" s="249">
        <v>1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51">
        <v>0</v>
      </c>
      <c r="O23" s="251">
        <f>ROUND(E23*N23,2)</f>
        <v>0</v>
      </c>
      <c r="P23" s="251">
        <v>0</v>
      </c>
      <c r="Q23" s="251">
        <f>ROUND(E23*P23,2)</f>
        <v>0</v>
      </c>
      <c r="R23" s="251"/>
      <c r="S23" s="251" t="s">
        <v>107</v>
      </c>
      <c r="T23" s="252" t="s">
        <v>125</v>
      </c>
      <c r="U23" s="230">
        <v>0</v>
      </c>
      <c r="V23" s="230">
        <f>ROUND(E23*U23,2)</f>
        <v>0</v>
      </c>
      <c r="W23" s="230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136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6">
        <v>12</v>
      </c>
      <c r="B24" s="247" t="s">
        <v>137</v>
      </c>
      <c r="C24" s="256" t="s">
        <v>138</v>
      </c>
      <c r="D24" s="248" t="s">
        <v>135</v>
      </c>
      <c r="E24" s="249">
        <v>1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51">
        <v>0</v>
      </c>
      <c r="O24" s="251">
        <f>ROUND(E24*N24,2)</f>
        <v>0</v>
      </c>
      <c r="P24" s="251">
        <v>0</v>
      </c>
      <c r="Q24" s="251">
        <f>ROUND(E24*P24,2)</f>
        <v>0</v>
      </c>
      <c r="R24" s="251"/>
      <c r="S24" s="251" t="s">
        <v>107</v>
      </c>
      <c r="T24" s="252" t="s">
        <v>125</v>
      </c>
      <c r="U24" s="230">
        <v>0</v>
      </c>
      <c r="V24" s="230">
        <f>ROUND(E24*U24,2)</f>
        <v>0</v>
      </c>
      <c r="W24" s="230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139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9">
        <v>13</v>
      </c>
      <c r="B25" s="240" t="s">
        <v>140</v>
      </c>
      <c r="C25" s="257" t="s">
        <v>141</v>
      </c>
      <c r="D25" s="241" t="s">
        <v>135</v>
      </c>
      <c r="E25" s="242">
        <v>1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4"/>
      <c r="S25" s="244" t="s">
        <v>107</v>
      </c>
      <c r="T25" s="245" t="s">
        <v>125</v>
      </c>
      <c r="U25" s="230">
        <v>0</v>
      </c>
      <c r="V25" s="230">
        <f>ROUND(E25*U25,2)</f>
        <v>0</v>
      </c>
      <c r="W25" s="230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136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5"/>
      <c r="B26" s="6"/>
      <c r="C26" s="259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AE26">
        <v>15</v>
      </c>
      <c r="AF26">
        <v>21</v>
      </c>
    </row>
    <row r="27" spans="1:60" x14ac:dyDescent="0.2">
      <c r="A27" s="213"/>
      <c r="B27" s="214" t="s">
        <v>31</v>
      </c>
      <c r="C27" s="260"/>
      <c r="D27" s="215"/>
      <c r="E27" s="216"/>
      <c r="F27" s="216"/>
      <c r="G27" s="254">
        <f>G8+G10+G13+G17+G22</f>
        <v>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f>SUMIF(L7:L25,AE26,G7:G25)</f>
        <v>0</v>
      </c>
      <c r="AF27">
        <f>SUMIF(L7:L25,AF26,G7:G25)</f>
        <v>0</v>
      </c>
      <c r="AG27" t="s">
        <v>142</v>
      </c>
    </row>
    <row r="28" spans="1:60" x14ac:dyDescent="0.2">
      <c r="A28" s="5"/>
      <c r="B28" s="6"/>
      <c r="C28" s="259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A29" s="5"/>
      <c r="B29" s="6"/>
      <c r="C29" s="259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217" t="s">
        <v>143</v>
      </c>
      <c r="B30" s="217"/>
      <c r="C30" s="261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18"/>
      <c r="B31" s="219"/>
      <c r="C31" s="262"/>
      <c r="D31" s="219"/>
      <c r="E31" s="219"/>
      <c r="F31" s="219"/>
      <c r="G31" s="220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G31" t="s">
        <v>144</v>
      </c>
    </row>
    <row r="32" spans="1:60" x14ac:dyDescent="0.2">
      <c r="A32" s="221"/>
      <c r="B32" s="222"/>
      <c r="C32" s="263"/>
      <c r="D32" s="222"/>
      <c r="E32" s="222"/>
      <c r="F32" s="222"/>
      <c r="G32" s="223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 x14ac:dyDescent="0.2">
      <c r="A33" s="221"/>
      <c r="B33" s="222"/>
      <c r="C33" s="263"/>
      <c r="D33" s="222"/>
      <c r="E33" s="222"/>
      <c r="F33" s="222"/>
      <c r="G33" s="223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21"/>
      <c r="B34" s="222"/>
      <c r="C34" s="263"/>
      <c r="D34" s="222"/>
      <c r="E34" s="222"/>
      <c r="F34" s="222"/>
      <c r="G34" s="223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24"/>
      <c r="B35" s="225"/>
      <c r="C35" s="264"/>
      <c r="D35" s="225"/>
      <c r="E35" s="225"/>
      <c r="F35" s="225"/>
      <c r="G35" s="22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5"/>
      <c r="B36" s="6"/>
      <c r="C36" s="259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C37" s="265"/>
      <c r="D37" s="194"/>
      <c r="AG37" t="s">
        <v>145</v>
      </c>
    </row>
    <row r="38" spans="1:33" x14ac:dyDescent="0.2">
      <c r="D38" s="194"/>
    </row>
    <row r="39" spans="1:33" x14ac:dyDescent="0.2">
      <c r="D39" s="194"/>
    </row>
    <row r="40" spans="1:33" x14ac:dyDescent="0.2">
      <c r="D40" s="194"/>
    </row>
    <row r="41" spans="1:33" x14ac:dyDescent="0.2">
      <c r="D41" s="194"/>
    </row>
    <row r="42" spans="1:33" x14ac:dyDescent="0.2">
      <c r="D42" s="194"/>
    </row>
    <row r="43" spans="1:33" x14ac:dyDescent="0.2">
      <c r="D43" s="194"/>
    </row>
    <row r="44" spans="1:33" x14ac:dyDescent="0.2">
      <c r="D44" s="194"/>
    </row>
    <row r="45" spans="1:33" x14ac:dyDescent="0.2">
      <c r="D45" s="194"/>
    </row>
    <row r="46" spans="1:33" x14ac:dyDescent="0.2">
      <c r="D46" s="194"/>
    </row>
    <row r="47" spans="1:33" x14ac:dyDescent="0.2">
      <c r="D47" s="194"/>
    </row>
    <row r="48" spans="1:33" x14ac:dyDescent="0.2">
      <c r="D48" s="194"/>
    </row>
    <row r="49" spans="4:4" x14ac:dyDescent="0.2">
      <c r="D49" s="194"/>
    </row>
    <row r="50" spans="4:4" x14ac:dyDescent="0.2">
      <c r="D50" s="194"/>
    </row>
    <row r="51" spans="4:4" x14ac:dyDescent="0.2">
      <c r="D51" s="194"/>
    </row>
    <row r="52" spans="4:4" x14ac:dyDescent="0.2">
      <c r="D52" s="194"/>
    </row>
    <row r="53" spans="4:4" x14ac:dyDescent="0.2">
      <c r="D53" s="194"/>
    </row>
    <row r="54" spans="4:4" x14ac:dyDescent="0.2">
      <c r="D54" s="194"/>
    </row>
    <row r="55" spans="4:4" x14ac:dyDescent="0.2">
      <c r="D55" s="194"/>
    </row>
    <row r="56" spans="4:4" x14ac:dyDescent="0.2">
      <c r="D56" s="194"/>
    </row>
    <row r="57" spans="4:4" x14ac:dyDescent="0.2">
      <c r="D57" s="194"/>
    </row>
    <row r="58" spans="4:4" x14ac:dyDescent="0.2">
      <c r="D58" s="194"/>
    </row>
    <row r="59" spans="4:4" x14ac:dyDescent="0.2">
      <c r="D59" s="194"/>
    </row>
    <row r="60" spans="4:4" x14ac:dyDescent="0.2">
      <c r="D60" s="194"/>
    </row>
    <row r="61" spans="4:4" x14ac:dyDescent="0.2">
      <c r="D61" s="194"/>
    </row>
    <row r="62" spans="4:4" x14ac:dyDescent="0.2">
      <c r="D62" s="194"/>
    </row>
    <row r="63" spans="4:4" x14ac:dyDescent="0.2">
      <c r="D63" s="194"/>
    </row>
    <row r="64" spans="4:4" x14ac:dyDescent="0.2">
      <c r="D64" s="194"/>
    </row>
    <row r="65" spans="4:4" x14ac:dyDescent="0.2">
      <c r="D65" s="194"/>
    </row>
    <row r="66" spans="4:4" x14ac:dyDescent="0.2">
      <c r="D66" s="194"/>
    </row>
    <row r="67" spans="4:4" x14ac:dyDescent="0.2">
      <c r="D67" s="194"/>
    </row>
    <row r="68" spans="4:4" x14ac:dyDescent="0.2">
      <c r="D68" s="194"/>
    </row>
    <row r="69" spans="4:4" x14ac:dyDescent="0.2">
      <c r="D69" s="194"/>
    </row>
    <row r="70" spans="4:4" x14ac:dyDescent="0.2">
      <c r="D70" s="194"/>
    </row>
    <row r="71" spans="4:4" x14ac:dyDescent="0.2">
      <c r="D71" s="194"/>
    </row>
    <row r="72" spans="4:4" x14ac:dyDescent="0.2">
      <c r="D72" s="194"/>
    </row>
    <row r="73" spans="4:4" x14ac:dyDescent="0.2">
      <c r="D73" s="194"/>
    </row>
    <row r="74" spans="4:4" x14ac:dyDescent="0.2">
      <c r="D74" s="194"/>
    </row>
    <row r="75" spans="4:4" x14ac:dyDescent="0.2">
      <c r="D75" s="194"/>
    </row>
    <row r="76" spans="4:4" x14ac:dyDescent="0.2">
      <c r="D76" s="194"/>
    </row>
    <row r="77" spans="4:4" x14ac:dyDescent="0.2">
      <c r="D77" s="194"/>
    </row>
    <row r="78" spans="4:4" x14ac:dyDescent="0.2">
      <c r="D78" s="194"/>
    </row>
    <row r="79" spans="4:4" x14ac:dyDescent="0.2">
      <c r="D79" s="194"/>
    </row>
    <row r="80" spans="4:4" x14ac:dyDescent="0.2">
      <c r="D80" s="194"/>
    </row>
    <row r="81" spans="4:4" x14ac:dyDescent="0.2">
      <c r="D81" s="194"/>
    </row>
    <row r="82" spans="4:4" x14ac:dyDescent="0.2">
      <c r="D82" s="194"/>
    </row>
    <row r="83" spans="4:4" x14ac:dyDescent="0.2">
      <c r="D83" s="194"/>
    </row>
    <row r="84" spans="4:4" x14ac:dyDescent="0.2">
      <c r="D84" s="194"/>
    </row>
    <row r="85" spans="4:4" x14ac:dyDescent="0.2">
      <c r="D85" s="194"/>
    </row>
    <row r="86" spans="4:4" x14ac:dyDescent="0.2">
      <c r="D86" s="194"/>
    </row>
    <row r="87" spans="4:4" x14ac:dyDescent="0.2">
      <c r="D87" s="194"/>
    </row>
    <row r="88" spans="4:4" x14ac:dyDescent="0.2">
      <c r="D88" s="194"/>
    </row>
    <row r="89" spans="4:4" x14ac:dyDescent="0.2">
      <c r="D89" s="194"/>
    </row>
    <row r="90" spans="4:4" x14ac:dyDescent="0.2">
      <c r="D90" s="194"/>
    </row>
    <row r="91" spans="4:4" x14ac:dyDescent="0.2">
      <c r="D91" s="194"/>
    </row>
    <row r="92" spans="4:4" x14ac:dyDescent="0.2">
      <c r="D92" s="194"/>
    </row>
    <row r="93" spans="4:4" x14ac:dyDescent="0.2">
      <c r="D93" s="194"/>
    </row>
    <row r="94" spans="4:4" x14ac:dyDescent="0.2">
      <c r="D94" s="194"/>
    </row>
    <row r="95" spans="4:4" x14ac:dyDescent="0.2">
      <c r="D95" s="194"/>
    </row>
    <row r="96" spans="4:4" x14ac:dyDescent="0.2">
      <c r="D96" s="194"/>
    </row>
    <row r="97" spans="4:4" x14ac:dyDescent="0.2">
      <c r="D97" s="194"/>
    </row>
    <row r="98" spans="4:4" x14ac:dyDescent="0.2">
      <c r="D98" s="194"/>
    </row>
    <row r="99" spans="4:4" x14ac:dyDescent="0.2">
      <c r="D99" s="194"/>
    </row>
    <row r="100" spans="4:4" x14ac:dyDescent="0.2">
      <c r="D100" s="194"/>
    </row>
    <row r="101" spans="4:4" x14ac:dyDescent="0.2">
      <c r="D101" s="194"/>
    </row>
    <row r="102" spans="4:4" x14ac:dyDescent="0.2">
      <c r="D102" s="194"/>
    </row>
    <row r="103" spans="4:4" x14ac:dyDescent="0.2">
      <c r="D103" s="194"/>
    </row>
    <row r="104" spans="4:4" x14ac:dyDescent="0.2">
      <c r="D104" s="194"/>
    </row>
    <row r="105" spans="4:4" x14ac:dyDescent="0.2">
      <c r="D105" s="194"/>
    </row>
    <row r="106" spans="4:4" x14ac:dyDescent="0.2">
      <c r="D106" s="194"/>
    </row>
    <row r="107" spans="4:4" x14ac:dyDescent="0.2">
      <c r="D107" s="194"/>
    </row>
    <row r="108" spans="4:4" x14ac:dyDescent="0.2">
      <c r="D108" s="194"/>
    </row>
    <row r="109" spans="4:4" x14ac:dyDescent="0.2">
      <c r="D109" s="194"/>
    </row>
    <row r="110" spans="4:4" x14ac:dyDescent="0.2">
      <c r="D110" s="194"/>
    </row>
    <row r="111" spans="4:4" x14ac:dyDescent="0.2">
      <c r="D111" s="194"/>
    </row>
    <row r="112" spans="4:4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IDdOqWwhV8cviLRfyYTcBT+ssQ0qhm4g/jZbmYYb7MQWZ73luuV2MmCM7zfUnIt52BN459qB0Mpm0T9uPXxsCg==" saltValue="FrDqfab86ckJr/e+yiv0QA==" spinCount="100000" sheet="1"/>
  <mergeCells count="6">
    <mergeCell ref="A1:G1"/>
    <mergeCell ref="C2:G2"/>
    <mergeCell ref="C3:G3"/>
    <mergeCell ref="C4:G4"/>
    <mergeCell ref="A30:C30"/>
    <mergeCell ref="A31:G3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2014-02-28T09:52:57Z</cp:lastPrinted>
  <dcterms:created xsi:type="dcterms:W3CDTF">2009-04-08T07:15:50Z</dcterms:created>
  <dcterms:modified xsi:type="dcterms:W3CDTF">2019-01-21T07:48:59Z</dcterms:modified>
</cp:coreProperties>
</file>